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5" windowWidth="11370" windowHeight="10050" tabRatio="865" firstSheet="1" activeTab="1"/>
  </bookViews>
  <sheets>
    <sheet name="รวม" sheetId="1" state="hidden" r:id="rId1"/>
    <sheet name="อาคาร" sheetId="2" r:id="rId2"/>
    <sheet name="พัฒนาอาคารสถานที่" sheetId="3" r:id="rId3"/>
    <sheet name="ระบบสาธารณูปโภค" sheetId="4" r:id="rId4"/>
    <sheet name="ความรักษาสะอาด" sheetId="5" r:id="rId5"/>
    <sheet name="งานบริการ" sheetId="6" r:id="rId6"/>
    <sheet name="งานยานพาหนะ" sheetId="7" r:id="rId7"/>
  </sheets>
  <definedNames>
    <definedName name="_xlnm.Print_Titles" localSheetId="4">'ความรักษาสะอาด'!$1:$5</definedName>
    <definedName name="_xlnm.Print_Titles" localSheetId="5">'งานบริการ'!$1:$2</definedName>
    <definedName name="_xlnm.Print_Titles" localSheetId="6">'งานยานพาหนะ'!$1:$2</definedName>
    <definedName name="_xlnm.Print_Titles" localSheetId="2">'พัฒนาอาคารสถานที่'!$1:$5</definedName>
    <definedName name="_xlnm.Print_Titles" localSheetId="0">'รวม'!$1:$5</definedName>
    <definedName name="_xlnm.Print_Titles" localSheetId="3">'ระบบสาธารณูปโภค'!$1:$2</definedName>
    <definedName name="_xlnm.Print_Titles" localSheetId="1">'อาคาร'!$1:$5</definedName>
  </definedNames>
  <calcPr fullCalcOnLoad="1"/>
</workbook>
</file>

<file path=xl/sharedStrings.xml><?xml version="1.0" encoding="utf-8"?>
<sst xmlns="http://schemas.openxmlformats.org/spreadsheetml/2006/main" count="169" uniqueCount="76">
  <si>
    <t>โรงเรียนสาธิต มศว ประสานมิตร (ฝ่ายประถม)</t>
  </si>
  <si>
    <t>รายการ</t>
  </si>
  <si>
    <t>งบประมาณที่ขอตั้ง</t>
  </si>
  <si>
    <t>รวม</t>
  </si>
  <si>
    <t>หมายเหตุ</t>
  </si>
  <si>
    <t xml:space="preserve">เงินสมาคมฯ </t>
  </si>
  <si>
    <t>เงินแผ่นดิน</t>
  </si>
  <si>
    <t>ขั้นพื้นฐาน</t>
  </si>
  <si>
    <t>พัฒนาคุณภาพ</t>
  </si>
  <si>
    <t xml:space="preserve">เงินรายได้ </t>
  </si>
  <si>
    <t>ครุภัณฑ์</t>
  </si>
  <si>
    <t>พัฒนาบุคลากร</t>
  </si>
  <si>
    <t>สนน.การศึกษา</t>
  </si>
  <si>
    <t>4.  ค่าอาหารเบิกจากงานจัดเลี้ยง</t>
  </si>
  <si>
    <t>บริจาคเพื่อ</t>
  </si>
  <si>
    <t>1.  งบประมาณเงินแผ่นดิน 2558 และเงินรายได้ 2558 เริ่ม 1 ตุลาคม 2557 - 30 กันยายน 2558</t>
  </si>
  <si>
    <t>2.  งบประมาณสมาคม 2557 - 2558 เริ่ม 1 กรกฎาคม 2557 - 30 มิถุนายน 2558</t>
  </si>
  <si>
    <t>3.  เงินบริจาคเริ่ม 1 ตุลาคม 2557 - 30 กันยายน 2558</t>
  </si>
  <si>
    <t>5.  ครุภัณฑ์ดำเนินการให้แล้วเสร็จภายใน เดือนมกราคม 2558</t>
  </si>
  <si>
    <t>พัฒนา รร.</t>
  </si>
  <si>
    <t>เงินรับฝากเพื่อ</t>
  </si>
  <si>
    <t>สนน.วิชาการ</t>
  </si>
  <si>
    <t>พฤกษศาสตร์</t>
  </si>
  <si>
    <t>กีฬาสาธิตฯ</t>
  </si>
  <si>
    <t>ค่าตอบแทนปฏิบัติงานนอกเวลา</t>
  </si>
  <si>
    <t>1.  งบประมาณเงินแผ่นดิน 2559 และเงินรายได้ 2559 เริ่ม 1 ตุลาคม 2558 - 30 กันยายน 2559</t>
  </si>
  <si>
    <t>2.  งบประมาณสมาคม 2558 - 2559 เริ่ม 1 กรกฎาคม 2558 - 30 มิถุนายน 2559</t>
  </si>
  <si>
    <t>3.  เงินบริจาคเริ่ม 1 ตุลาคม 2558 - 30 กันยายน 2559</t>
  </si>
  <si>
    <t>5.  ครุภัณฑ์ดำเนินการให้แล้วเสร็จภายใน เดือนมกราคม 2559</t>
  </si>
  <si>
    <t>รายละเอียดการขอและจัดสรรงบประมาณ ปี พ.ศ. 2559</t>
  </si>
  <si>
    <t xml:space="preserve">  ค่าตอบแทนวิทยากร</t>
  </si>
  <si>
    <t>1.กิจกรรมเด็กดีมีวินัย</t>
  </si>
  <si>
    <t xml:space="preserve">  ค่าวัสดุอุปกรณ์</t>
  </si>
  <si>
    <t xml:space="preserve">  ค่าอาหารวันไหว้ครู</t>
  </si>
  <si>
    <t>2.กิจกรรมรักษ์สะอาดรักษ์สาธิต</t>
  </si>
  <si>
    <t xml:space="preserve">  ค่าตอบแทน</t>
  </si>
  <si>
    <t>บริเวณโรงอาหาร</t>
  </si>
  <si>
    <r>
      <t xml:space="preserve">โครงการสวัสดิภาพและความปลอภัยนักเรียน - </t>
    </r>
    <r>
      <rPr>
        <b/>
        <sz val="16"/>
        <color indexed="12"/>
        <rFont val="TH Sarabun New"/>
        <family val="2"/>
      </rPr>
      <t xml:space="preserve"> งานการส่งเสริมระเบียบวินัยและความสะอาด</t>
    </r>
  </si>
  <si>
    <t>3.กิจกรรมการดูแลทำความสะอาด</t>
  </si>
  <si>
    <t>ค่าจ้างเหมาบำรุงรักษาบ่อบำบัดน้ำเสีย</t>
  </si>
  <si>
    <t>ค่าจ้างเหมาบำรุงรักษากล้องวงจรปิด</t>
  </si>
  <si>
    <t>ค่าจ้างเหมาบำรุงรักษาเครื่องปรับอากาศ</t>
  </si>
  <si>
    <t>ค่าวัสดุอุปกรณ์ในการซ่อมแซม</t>
  </si>
  <si>
    <t>ค่าจ้างเหมาทำความสะอาด</t>
  </si>
  <si>
    <t>ค่าน้ำมันเชื้อเพลิง</t>
  </si>
  <si>
    <t>ค่าต่อภาษี ต่อทะเบียน ประกัน และซ่อมบำรุง</t>
  </si>
  <si>
    <t>บำรุงรักษารถยนต์ อุปกรณ์ต่างๆ</t>
  </si>
  <si>
    <t>ค่าธรรมเนียมทางด่วน</t>
  </si>
  <si>
    <t>ค่าจ้างเหมาต่างๆ</t>
  </si>
  <si>
    <r>
      <t xml:space="preserve">โครงการสวัสดิภาพและความปลอดภัยนักเรียน - </t>
    </r>
    <r>
      <rPr>
        <b/>
        <sz val="16"/>
        <color indexed="12"/>
        <rFont val="TH Sarabun New"/>
        <family val="2"/>
      </rPr>
      <t xml:space="preserve"> งานสารวัตรนักเรียน</t>
    </r>
  </si>
  <si>
    <t>งานยานพาหนะ</t>
  </si>
  <si>
    <t>ค่าจ้างเหมาบำรุงรักษาลิฟต์</t>
  </si>
  <si>
    <t>ค่าจ้างกำจัดยุง ปลวก หนู แมลง</t>
  </si>
  <si>
    <t>ค่าวัสดุตบแต่ง</t>
  </si>
  <si>
    <t>ค่าตอบแทนปฏิบัติหน้าที่คนงาน</t>
  </si>
  <si>
    <t>ค่าวัสดุงานบ้าน</t>
  </si>
  <si>
    <t>ค่าซ่อมแซมและค่าบำรุงต่างๆ</t>
  </si>
  <si>
    <t>ฝ่ายพัฒนากายภาพและสิ่งแวดล้อม</t>
  </si>
  <si>
    <t>งานพัฒนาอาคารสถานที่และสิ่งแวดล้อม</t>
  </si>
  <si>
    <t>งานระบบสาธารณูปโภค</t>
  </si>
  <si>
    <t>งานบริการ</t>
  </si>
  <si>
    <t>ค่าจ้างเหมาบำรุงรักษาเครื่องกำเนิดไฟฟ้า (ใหม่)</t>
  </si>
  <si>
    <t>ค่ากรมธรรม์ประกันภัยอาคาร (ใหม่)</t>
  </si>
  <si>
    <t>ค่าจ้างเหมาขนย้ายขยะมูลฝอย</t>
  </si>
  <si>
    <t>ค่าจ้างเหมาบำรุงรักษาเครื่องสูบน้ำดับเพลิงและปั้ม</t>
  </si>
  <si>
    <t>รายละเอียดการขอและจัดสรรงบประมาณ ปี พ.ศ. 2567</t>
  </si>
  <si>
    <t>1.  งบประมาณเงินแผ่นดิน 2567 และเงินรายได้ 2567 เริ่ม 1 ตุลาคม 2566 - 30 กันยายน 2567</t>
  </si>
  <si>
    <t>2.  งบประมาณสมาคม 2566 - 2567 เริ่ม 1 กรกฎาคม 2566 - 30 มิถุนายน 2567</t>
  </si>
  <si>
    <t>3.  เงินบริจาคเริ่ม 1 ตุลาคม 2566  - 30 กันยายน 2567</t>
  </si>
  <si>
    <t>5.  ค่าธรรมเนียมทางด่วนเบิกจากงานยานพาหนะ</t>
  </si>
  <si>
    <t>งานพัฒนาอาคารสถานที่และความปลอดภัย</t>
  </si>
  <si>
    <t>ค่าตอบแทนคนงานเพิ่มพิเศษ (3 คน * 5,000 บาท * 12 เดือน)</t>
  </si>
  <si>
    <t>ค่าวัสดุในการจัดสถานที่</t>
  </si>
  <si>
    <t>ค่าจ้างเหมาบำรุงระบบแจ้งเหตุเพลิงไหม้</t>
  </si>
  <si>
    <t>งานทำความสะอาด</t>
  </si>
  <si>
    <t>งานรักษาความสะอาด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</si>
</sst>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1">
    <font>
      <sz val="10"/>
      <name val="Arial"/>
      <family val="0"/>
    </font>
    <font>
      <sz val="16"/>
      <name val="TH Sarabun New"/>
      <family val="2"/>
    </font>
    <font>
      <b/>
      <sz val="16"/>
      <color indexed="14"/>
      <name val="TH Sarabun New"/>
      <family val="2"/>
    </font>
    <font>
      <b/>
      <sz val="16"/>
      <name val="TH Sarabun New"/>
      <family val="2"/>
    </font>
    <font>
      <b/>
      <i/>
      <sz val="16"/>
      <color indexed="20"/>
      <name val="TH Sarabun New"/>
      <family val="2"/>
    </font>
    <font>
      <i/>
      <sz val="16"/>
      <name val="TH Sarabun New"/>
      <family val="2"/>
    </font>
    <font>
      <b/>
      <i/>
      <sz val="16"/>
      <color indexed="12"/>
      <name val="TH Sarabun New"/>
      <family val="2"/>
    </font>
    <font>
      <sz val="16"/>
      <color indexed="12"/>
      <name val="TH Sarabun New"/>
      <family val="2"/>
    </font>
    <font>
      <i/>
      <sz val="16"/>
      <color indexed="12"/>
      <name val="TH Sarabun New"/>
      <family val="2"/>
    </font>
    <font>
      <b/>
      <i/>
      <sz val="16"/>
      <name val="TH Sarabun New"/>
      <family val="2"/>
    </font>
    <font>
      <b/>
      <sz val="16"/>
      <color indexed="10"/>
      <name val="TH Sarabun New"/>
      <family val="2"/>
    </font>
    <font>
      <i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4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i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i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5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61" applyFont="1" applyAlignment="1">
      <alignment/>
      <protection/>
    </xf>
    <xf numFmtId="0" fontId="1" fillId="0" borderId="0" xfId="0" applyFont="1" applyAlignment="1">
      <alignment/>
    </xf>
    <xf numFmtId="0" fontId="3" fillId="0" borderId="0" xfId="61" applyFont="1" applyBorder="1" applyAlignment="1">
      <alignment/>
      <protection/>
    </xf>
    <xf numFmtId="0" fontId="1" fillId="0" borderId="10" xfId="0" applyFont="1" applyBorder="1" applyAlignment="1">
      <alignment horizontal="center"/>
    </xf>
    <xf numFmtId="181" fontId="1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1" fontId="1" fillId="0" borderId="11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2" borderId="12" xfId="0" applyFont="1" applyFill="1" applyBorder="1" applyAlignment="1">
      <alignment/>
    </xf>
    <xf numFmtId="181" fontId="7" fillId="32" borderId="12" xfId="42" applyNumberFormat="1" applyFont="1" applyFill="1" applyBorder="1" applyAlignment="1">
      <alignment/>
    </xf>
    <xf numFmtId="181" fontId="1" fillId="32" borderId="12" xfId="42" applyNumberFormat="1" applyFont="1" applyFill="1" applyBorder="1" applyAlignment="1">
      <alignment/>
    </xf>
    <xf numFmtId="181" fontId="4" fillId="0" borderId="13" xfId="42" applyNumberFormat="1" applyFont="1" applyFill="1" applyBorder="1" applyAlignment="1">
      <alignment/>
    </xf>
    <xf numFmtId="0" fontId="3" fillId="4" borderId="14" xfId="0" applyFont="1" applyFill="1" applyBorder="1" applyAlignment="1">
      <alignment/>
    </xf>
    <xf numFmtId="181" fontId="3" fillId="4" borderId="14" xfId="42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181" fontId="10" fillId="0" borderId="15" xfId="42" applyNumberFormat="1" applyFont="1" applyFill="1" applyBorder="1" applyAlignment="1">
      <alignment/>
    </xf>
    <xf numFmtId="181" fontId="4" fillId="0" borderId="12" xfId="42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81" fontId="10" fillId="0" borderId="13" xfId="42" applyNumberFormat="1" applyFont="1" applyFill="1" applyBorder="1" applyAlignment="1">
      <alignment/>
    </xf>
    <xf numFmtId="181" fontId="4" fillId="33" borderId="12" xfId="42" applyNumberFormat="1" applyFont="1" applyFill="1" applyBorder="1" applyAlignment="1">
      <alignment/>
    </xf>
    <xf numFmtId="181" fontId="5" fillId="0" borderId="12" xfId="42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181" fontId="1" fillId="32" borderId="13" xfId="42" applyNumberFormat="1" applyFont="1" applyFill="1" applyBorder="1" applyAlignment="1">
      <alignment/>
    </xf>
    <xf numFmtId="181" fontId="11" fillId="0" borderId="12" xfId="42" applyNumberFormat="1" applyFont="1" applyFill="1" applyBorder="1" applyAlignment="1">
      <alignment/>
    </xf>
    <xf numFmtId="181" fontId="9" fillId="0" borderId="12" xfId="42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181" fontId="9" fillId="0" borderId="17" xfId="42" applyNumberFormat="1" applyFont="1" applyBorder="1" applyAlignment="1">
      <alignment/>
    </xf>
    <xf numFmtId="181" fontId="5" fillId="0" borderId="16" xfId="42" applyNumberFormat="1" applyFont="1" applyFill="1" applyBorder="1" applyAlignment="1">
      <alignment/>
    </xf>
    <xf numFmtId="181" fontId="11" fillId="0" borderId="16" xfId="42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181" fontId="9" fillId="33" borderId="18" xfId="42" applyNumberFormat="1" applyFont="1" applyFill="1" applyBorder="1" applyAlignment="1">
      <alignment/>
    </xf>
    <xf numFmtId="181" fontId="4" fillId="33" borderId="18" xfId="42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81" fontId="10" fillId="0" borderId="16" xfId="42" applyNumberFormat="1" applyFont="1" applyFill="1" applyBorder="1" applyAlignment="1">
      <alignment/>
    </xf>
    <xf numFmtId="182" fontId="1" fillId="0" borderId="10" xfId="42" applyNumberFormat="1" applyFont="1" applyBorder="1" applyAlignment="1">
      <alignment horizontal="center"/>
    </xf>
    <xf numFmtId="182" fontId="1" fillId="0" borderId="11" xfId="42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81" fontId="13" fillId="0" borderId="10" xfId="42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81" fontId="13" fillId="0" borderId="11" xfId="42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181" fontId="14" fillId="0" borderId="15" xfId="42" applyNumberFormat="1" applyFont="1" applyFill="1" applyBorder="1" applyAlignment="1">
      <alignment horizontal="center"/>
    </xf>
    <xf numFmtId="0" fontId="13" fillId="0" borderId="13" xfId="0" applyFont="1" applyBorder="1" applyAlignment="1">
      <alignment/>
    </xf>
    <xf numFmtId="181" fontId="14" fillId="0" borderId="13" xfId="42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81" fontId="14" fillId="0" borderId="12" xfId="42" applyNumberFormat="1" applyFont="1" applyBorder="1" applyAlignment="1">
      <alignment/>
    </xf>
    <xf numFmtId="0" fontId="14" fillId="0" borderId="0" xfId="0" applyFont="1" applyAlignment="1">
      <alignment/>
    </xf>
    <xf numFmtId="181" fontId="13" fillId="0" borderId="0" xfId="42" applyNumberFormat="1" applyFont="1" applyAlignment="1">
      <alignment/>
    </xf>
    <xf numFmtId="0" fontId="13" fillId="0" borderId="0" xfId="61" applyFont="1" applyAlignment="1">
      <alignment/>
      <protection/>
    </xf>
    <xf numFmtId="0" fontId="14" fillId="0" borderId="0" xfId="61" applyFont="1" applyBorder="1" applyAlignment="1">
      <alignment/>
      <protection/>
    </xf>
    <xf numFmtId="0" fontId="13" fillId="0" borderId="15" xfId="0" applyFont="1" applyFill="1" applyBorder="1" applyAlignment="1">
      <alignment/>
    </xf>
    <xf numFmtId="0" fontId="17" fillId="0" borderId="0" xfId="0" applyFont="1" applyAlignment="1">
      <alignment/>
    </xf>
    <xf numFmtId="0" fontId="13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Fill="1" applyBorder="1" applyAlignment="1">
      <alignment/>
    </xf>
    <xf numFmtId="0" fontId="14" fillId="34" borderId="14" xfId="0" applyFont="1" applyFill="1" applyBorder="1" applyAlignment="1">
      <alignment horizontal="left"/>
    </xf>
    <xf numFmtId="181" fontId="14" fillId="34" borderId="14" xfId="42" applyNumberFormat="1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181" fontId="14" fillId="34" borderId="14" xfId="42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181" fontId="3" fillId="34" borderId="14" xfId="42" applyNumberFormat="1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8" fillId="0" borderId="0" xfId="0" applyFont="1" applyAlignment="1">
      <alignment/>
    </xf>
    <xf numFmtId="0" fontId="57" fillId="0" borderId="21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9" fillId="0" borderId="0" xfId="0" applyFont="1" applyAlignment="1">
      <alignment/>
    </xf>
    <xf numFmtId="181" fontId="18" fillId="34" borderId="14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181" fontId="13" fillId="0" borderId="21" xfId="42" applyNumberFormat="1" applyFont="1" applyBorder="1" applyAlignment="1">
      <alignment/>
    </xf>
    <xf numFmtId="181" fontId="13" fillId="0" borderId="12" xfId="42" applyNumberFormat="1" applyFont="1" applyBorder="1" applyAlignment="1">
      <alignment/>
    </xf>
    <xf numFmtId="181" fontId="57" fillId="0" borderId="15" xfId="42" applyNumberFormat="1" applyFont="1" applyBorder="1" applyAlignment="1">
      <alignment/>
    </xf>
    <xf numFmtId="181" fontId="57" fillId="0" borderId="21" xfId="42" applyNumberFormat="1" applyFont="1" applyBorder="1" applyAlignment="1">
      <alignment/>
    </xf>
    <xf numFmtId="181" fontId="57" fillId="0" borderId="12" xfId="42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181" fontId="1" fillId="0" borderId="22" xfId="42" applyNumberFormat="1" applyFont="1" applyBorder="1" applyAlignment="1">
      <alignment/>
    </xf>
    <xf numFmtId="181" fontId="13" fillId="0" borderId="15" xfId="42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81" fontId="1" fillId="0" borderId="21" xfId="42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Fill="1" applyBorder="1" applyAlignment="1">
      <alignment/>
    </xf>
    <xf numFmtId="181" fontId="1" fillId="0" borderId="12" xfId="42" applyNumberFormat="1" applyFont="1" applyBorder="1" applyAlignment="1">
      <alignment/>
    </xf>
    <xf numFmtId="0" fontId="1" fillId="0" borderId="0" xfId="61" applyFont="1" applyAlignment="1">
      <alignment horizontal="center"/>
      <protection/>
    </xf>
    <xf numFmtId="0" fontId="2" fillId="0" borderId="23" xfId="61" applyFont="1" applyBorder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60" fillId="0" borderId="23" xfId="61" applyFont="1" applyBorder="1" applyAlignment="1">
      <alignment horizontal="center"/>
      <protection/>
    </xf>
    <xf numFmtId="0" fontId="15" fillId="0" borderId="23" xfId="61" applyFont="1" applyBorder="1" applyAlignment="1">
      <alignment horizontal="center"/>
      <protection/>
    </xf>
    <xf numFmtId="0" fontId="16" fillId="0" borderId="23" xfId="61" applyFont="1" applyBorder="1" applyAlignment="1">
      <alignment horizontal="center"/>
      <protection/>
    </xf>
    <xf numFmtId="0" fontId="12" fillId="0" borderId="23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0.7109375" style="2" customWidth="1"/>
    <col min="2" max="2" width="18.7109375" style="2" customWidth="1"/>
    <col min="3" max="3" width="10.28125" style="2" hidden="1" customWidth="1"/>
    <col min="4" max="4" width="11.421875" style="2" hidden="1" customWidth="1"/>
    <col min="5" max="5" width="12.57421875" style="2" hidden="1" customWidth="1"/>
    <col min="6" max="7" width="18.7109375" style="2" customWidth="1"/>
    <col min="8" max="8" width="10.28125" style="2" hidden="1" customWidth="1"/>
    <col min="9" max="9" width="12.7109375" style="2" hidden="1" customWidth="1"/>
    <col min="10" max="11" width="12.57421875" style="2" hidden="1" customWidth="1"/>
    <col min="12" max="12" width="11.28125" style="2" hidden="1" customWidth="1"/>
    <col min="13" max="13" width="11.421875" style="2" hidden="1" customWidth="1"/>
    <col min="14" max="14" width="12.421875" style="2" bestFit="1" customWidth="1"/>
    <col min="15" max="16384" width="9.140625" style="2" customWidth="1"/>
  </cols>
  <sheetData>
    <row r="1" spans="1:16" ht="2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"/>
      <c r="O1" s="1"/>
      <c r="P1" s="1"/>
    </row>
    <row r="2" spans="1:16" ht="24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  <c r="O2" s="1"/>
      <c r="P2" s="1"/>
    </row>
    <row r="3" spans="1:16" ht="24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3"/>
      <c r="O3" s="3"/>
      <c r="P3" s="3"/>
    </row>
    <row r="4" spans="1:16" ht="24">
      <c r="A4" s="4" t="s">
        <v>1</v>
      </c>
      <c r="B4" s="5" t="s">
        <v>2</v>
      </c>
      <c r="C4" s="5"/>
      <c r="D4" s="37" t="s">
        <v>6</v>
      </c>
      <c r="E4" s="37" t="s">
        <v>6</v>
      </c>
      <c r="F4" s="5" t="s">
        <v>9</v>
      </c>
      <c r="G4" s="5" t="s">
        <v>5</v>
      </c>
      <c r="H4" s="5" t="s">
        <v>14</v>
      </c>
      <c r="I4" s="5" t="s">
        <v>14</v>
      </c>
      <c r="J4" s="5" t="s">
        <v>14</v>
      </c>
      <c r="K4" s="5" t="s">
        <v>20</v>
      </c>
      <c r="L4" s="5" t="s">
        <v>14</v>
      </c>
      <c r="M4" s="5" t="s">
        <v>14</v>
      </c>
      <c r="N4" s="3"/>
      <c r="O4" s="3"/>
      <c r="P4" s="3"/>
    </row>
    <row r="5" spans="1:13" ht="24">
      <c r="A5" s="6"/>
      <c r="B5" s="7"/>
      <c r="C5" s="7"/>
      <c r="D5" s="38" t="s">
        <v>7</v>
      </c>
      <c r="E5" s="38" t="s">
        <v>8</v>
      </c>
      <c r="F5" s="7"/>
      <c r="G5" s="7"/>
      <c r="H5" s="7" t="s">
        <v>19</v>
      </c>
      <c r="I5" s="7" t="s">
        <v>11</v>
      </c>
      <c r="J5" s="7" t="s">
        <v>12</v>
      </c>
      <c r="K5" s="7" t="s">
        <v>21</v>
      </c>
      <c r="L5" s="7" t="s">
        <v>22</v>
      </c>
      <c r="M5" s="7" t="s">
        <v>23</v>
      </c>
    </row>
    <row r="6" spans="1:13" ht="24.75" thickBot="1">
      <c r="A6" s="14" t="s">
        <v>3</v>
      </c>
      <c r="B6" s="15">
        <f aca="true" t="shared" si="0" ref="B6:G6">+B7</f>
        <v>5000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5000</v>
      </c>
      <c r="G6" s="15">
        <f t="shared" si="0"/>
        <v>0</v>
      </c>
      <c r="H6" s="15" t="e">
        <f>+#REF!+#REF!+#REF!+#REF!</f>
        <v>#REF!</v>
      </c>
      <c r="I6" s="15" t="e">
        <f>+#REF!+#REF!+#REF!+#REF!</f>
        <v>#REF!</v>
      </c>
      <c r="J6" s="15" t="e">
        <f>+#REF!+#REF!+#REF!+#REF!</f>
        <v>#REF!</v>
      </c>
      <c r="K6" s="15" t="e">
        <f>+#REF!+#REF!+#REF!+#REF!</f>
        <v>#REF!</v>
      </c>
      <c r="L6" s="15" t="e">
        <f>+#REF!+#REF!+#REF!+#REF!</f>
        <v>#REF!</v>
      </c>
      <c r="M6" s="15" t="e">
        <f>+#REF!+#REF!+#REF!+#REF!</f>
        <v>#REF!</v>
      </c>
    </row>
    <row r="7" spans="1:13" ht="24.75" thickTop="1">
      <c r="A7" s="23" t="s">
        <v>32</v>
      </c>
      <c r="B7" s="27">
        <f>SUM(C7:M7)</f>
        <v>5000</v>
      </c>
      <c r="C7" s="22"/>
      <c r="D7" s="26"/>
      <c r="E7" s="26"/>
      <c r="F7" s="22">
        <v>5000</v>
      </c>
      <c r="G7" s="22"/>
      <c r="H7" s="18"/>
      <c r="I7" s="18"/>
      <c r="J7" s="18"/>
      <c r="K7" s="18"/>
      <c r="L7" s="18"/>
      <c r="M7" s="18"/>
    </row>
    <row r="8" spans="1:13" ht="24" hidden="1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24" hidden="1">
      <c r="A9" s="10"/>
      <c r="B9" s="11">
        <f>SUM(C9:M9)</f>
        <v>0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4" hidden="1">
      <c r="A11" s="9" t="s">
        <v>4</v>
      </c>
    </row>
    <row r="12" ht="24" hidden="1">
      <c r="A12" s="2" t="s">
        <v>15</v>
      </c>
    </row>
    <row r="13" ht="24" hidden="1">
      <c r="A13" s="2" t="s">
        <v>16</v>
      </c>
    </row>
    <row r="14" ht="24" hidden="1">
      <c r="A14" s="2" t="s">
        <v>17</v>
      </c>
    </row>
    <row r="15" ht="24" hidden="1">
      <c r="A15" s="2" t="s">
        <v>13</v>
      </c>
    </row>
    <row r="16" ht="24" hidden="1">
      <c r="A16" s="2" t="s">
        <v>18</v>
      </c>
    </row>
    <row r="17" spans="1:13" ht="24">
      <c r="A17" s="89" t="s">
        <v>37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6" ht="24">
      <c r="A18" s="4" t="s">
        <v>1</v>
      </c>
      <c r="B18" s="5" t="s">
        <v>2</v>
      </c>
      <c r="C18" s="5"/>
      <c r="D18" s="37" t="s">
        <v>6</v>
      </c>
      <c r="E18" s="37" t="s">
        <v>6</v>
      </c>
      <c r="F18" s="5" t="s">
        <v>9</v>
      </c>
      <c r="G18" s="5" t="s">
        <v>5</v>
      </c>
      <c r="H18" s="5" t="s">
        <v>14</v>
      </c>
      <c r="I18" s="5" t="s">
        <v>14</v>
      </c>
      <c r="J18" s="5" t="s">
        <v>14</v>
      </c>
      <c r="K18" s="5" t="s">
        <v>20</v>
      </c>
      <c r="L18" s="5" t="s">
        <v>14</v>
      </c>
      <c r="M18" s="5" t="s">
        <v>14</v>
      </c>
      <c r="N18" s="3"/>
      <c r="O18" s="3"/>
      <c r="P18" s="3"/>
    </row>
    <row r="19" spans="1:13" ht="24">
      <c r="A19" s="6"/>
      <c r="B19" s="7"/>
      <c r="C19" s="7"/>
      <c r="D19" s="38" t="s">
        <v>7</v>
      </c>
      <c r="E19" s="38" t="s">
        <v>8</v>
      </c>
      <c r="F19" s="7"/>
      <c r="G19" s="7"/>
      <c r="H19" s="7" t="s">
        <v>19</v>
      </c>
      <c r="I19" s="7" t="s">
        <v>11</v>
      </c>
      <c r="J19" s="7" t="s">
        <v>12</v>
      </c>
      <c r="K19" s="7" t="s">
        <v>21</v>
      </c>
      <c r="L19" s="7" t="s">
        <v>22</v>
      </c>
      <c r="M19" s="7" t="s">
        <v>23</v>
      </c>
    </row>
    <row r="20" spans="1:13" ht="24.75" thickBot="1">
      <c r="A20" s="14" t="s">
        <v>3</v>
      </c>
      <c r="B20" s="15">
        <f aca="true" t="shared" si="1" ref="B20:G20">+B21+B24+B26</f>
        <v>55000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35000</v>
      </c>
      <c r="G20" s="15">
        <f t="shared" si="1"/>
        <v>20000</v>
      </c>
      <c r="H20" s="15" t="e">
        <f>+H21+H24+#REF!+H26</f>
        <v>#REF!</v>
      </c>
      <c r="I20" s="15" t="e">
        <f>+I21+I24+#REF!+I26</f>
        <v>#REF!</v>
      </c>
      <c r="J20" s="15" t="e">
        <f>+J21+J24+#REF!+J26</f>
        <v>#REF!</v>
      </c>
      <c r="K20" s="15" t="e">
        <f>+K21+K24+#REF!+K26</f>
        <v>#REF!</v>
      </c>
      <c r="L20" s="15" t="e">
        <f>+L21+L24+#REF!+L26</f>
        <v>#REF!</v>
      </c>
      <c r="M20" s="15" t="e">
        <f>+M21+M24+#REF!+M26</f>
        <v>#REF!</v>
      </c>
    </row>
    <row r="21" spans="1:13" s="8" customFormat="1" ht="24.75" thickTop="1">
      <c r="A21" s="16" t="s">
        <v>31</v>
      </c>
      <c r="B21" s="17">
        <f aca="true" t="shared" si="2" ref="B21:M21">SUM(B22:B22)</f>
        <v>35000</v>
      </c>
      <c r="C21" s="17">
        <f t="shared" si="2"/>
        <v>0</v>
      </c>
      <c r="D21" s="17">
        <f t="shared" si="2"/>
        <v>0</v>
      </c>
      <c r="E21" s="17">
        <f t="shared" si="2"/>
        <v>0</v>
      </c>
      <c r="F21" s="17">
        <f t="shared" si="2"/>
        <v>35000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</row>
    <row r="22" spans="1:13" ht="24">
      <c r="A22" s="28" t="s">
        <v>32</v>
      </c>
      <c r="B22" s="29">
        <f>SUM(C22:M22)</f>
        <v>35000</v>
      </c>
      <c r="C22" s="30"/>
      <c r="D22" s="31"/>
      <c r="E22" s="31"/>
      <c r="F22" s="30">
        <v>35000</v>
      </c>
      <c r="G22" s="30"/>
      <c r="H22" s="13"/>
      <c r="I22" s="13"/>
      <c r="J22" s="13"/>
      <c r="K22" s="13"/>
      <c r="L22" s="13"/>
      <c r="M22" s="13"/>
    </row>
    <row r="23" spans="1:13" s="9" customFormat="1" ht="24">
      <c r="A23" s="32" t="s">
        <v>33</v>
      </c>
      <c r="B23" s="33">
        <v>10000</v>
      </c>
      <c r="C23" s="33"/>
      <c r="D23" s="34"/>
      <c r="E23" s="34"/>
      <c r="F23" s="34"/>
      <c r="G23" s="34"/>
      <c r="H23" s="21"/>
      <c r="I23" s="21"/>
      <c r="J23" s="21"/>
      <c r="K23" s="21"/>
      <c r="L23" s="21"/>
      <c r="M23" s="21"/>
    </row>
    <row r="24" spans="1:13" ht="24">
      <c r="A24" s="19" t="s">
        <v>34</v>
      </c>
      <c r="B24" s="20">
        <f aca="true" t="shared" si="3" ref="B24:M24">SUM(B25:B25)</f>
        <v>5000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5000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</row>
    <row r="25" spans="1:13" ht="24">
      <c r="A25" s="23" t="s">
        <v>30</v>
      </c>
      <c r="B25" s="27">
        <f>SUM(C25:M25)</f>
        <v>5000</v>
      </c>
      <c r="C25" s="22"/>
      <c r="D25" s="26"/>
      <c r="E25" s="26"/>
      <c r="F25" s="26"/>
      <c r="G25" s="22">
        <v>5000</v>
      </c>
      <c r="H25" s="18"/>
      <c r="I25" s="18"/>
      <c r="J25" s="18"/>
      <c r="K25" s="18"/>
      <c r="L25" s="18"/>
      <c r="M25" s="18"/>
    </row>
    <row r="26" spans="1:13" ht="24">
      <c r="A26" s="19" t="s">
        <v>38</v>
      </c>
      <c r="B26" s="20">
        <f>SUM(B28)</f>
        <v>15000</v>
      </c>
      <c r="C26" s="20">
        <f aca="true" t="shared" si="4" ref="C26:M26">SUM(C28)</f>
        <v>0</v>
      </c>
      <c r="D26" s="20">
        <f t="shared" si="4"/>
        <v>0</v>
      </c>
      <c r="E26" s="20">
        <f t="shared" si="4"/>
        <v>0</v>
      </c>
      <c r="F26" s="20">
        <f t="shared" si="4"/>
        <v>0</v>
      </c>
      <c r="G26" s="20">
        <f t="shared" si="4"/>
        <v>15000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</row>
    <row r="27" spans="1:13" ht="24">
      <c r="A27" s="35" t="s">
        <v>36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24">
      <c r="A28" s="23" t="s">
        <v>35</v>
      </c>
      <c r="B28" s="27">
        <f>SUM(C28:M28)</f>
        <v>15000</v>
      </c>
      <c r="C28" s="22"/>
      <c r="D28" s="26"/>
      <c r="E28" s="26"/>
      <c r="F28" s="26"/>
      <c r="G28" s="22">
        <v>15000</v>
      </c>
      <c r="H28" s="18"/>
      <c r="I28" s="18"/>
      <c r="J28" s="18"/>
      <c r="K28" s="18"/>
      <c r="L28" s="18"/>
      <c r="M28" s="18"/>
    </row>
    <row r="30" ht="24" hidden="1">
      <c r="A30" s="2" t="s">
        <v>28</v>
      </c>
    </row>
    <row r="31" ht="24">
      <c r="A31" s="9" t="s">
        <v>4</v>
      </c>
    </row>
    <row r="32" ht="24">
      <c r="A32" s="2" t="s">
        <v>25</v>
      </c>
    </row>
    <row r="33" ht="24">
      <c r="A33" s="2" t="s">
        <v>26</v>
      </c>
    </row>
    <row r="34" ht="24">
      <c r="A34" s="2" t="s">
        <v>27</v>
      </c>
    </row>
    <row r="35" ht="24">
      <c r="A35" s="2" t="s">
        <v>13</v>
      </c>
    </row>
  </sheetData>
  <sheetProtection/>
  <mergeCells count="4">
    <mergeCell ref="A1:M1"/>
    <mergeCell ref="A2:M2"/>
    <mergeCell ref="A3:M3"/>
    <mergeCell ref="A17:M17"/>
  </mergeCells>
  <printOptions/>
  <pageMargins left="0.78740157480315" right="0" top="0.590551181102362" bottom="0.590551181102362" header="0.511811023622047" footer="0.118110236220472"/>
  <pageSetup firstPageNumber="48" useFirstPageNumber="1" horizontalDpi="600" verticalDpi="600" orientation="portrait" paperSize="9" scale="95" r:id="rId1"/>
  <headerFooter alignWithMargins="0">
    <oddHeader>&amp;R&amp;P</oddHead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18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60.7109375" style="39" customWidth="1"/>
    <col min="2" max="2" width="21.00390625" style="52" customWidth="1"/>
    <col min="3" max="3" width="9.140625" style="39" customWidth="1"/>
    <col min="4" max="16384" width="9.140625" style="39" customWidth="1"/>
  </cols>
  <sheetData>
    <row r="1" spans="1:2" ht="24">
      <c r="A1" s="90" t="s">
        <v>0</v>
      </c>
      <c r="B1" s="90"/>
    </row>
    <row r="2" spans="1:2" ht="24">
      <c r="A2" s="90" t="s">
        <v>65</v>
      </c>
      <c r="B2" s="90"/>
    </row>
    <row r="3" spans="1:2" ht="24">
      <c r="A3" s="91" t="s">
        <v>57</v>
      </c>
      <c r="B3" s="91"/>
    </row>
    <row r="4" spans="1:2" ht="24">
      <c r="A4" s="40" t="s">
        <v>1</v>
      </c>
      <c r="B4" s="41" t="s">
        <v>2</v>
      </c>
    </row>
    <row r="5" spans="1:2" ht="24">
      <c r="A5" s="42"/>
      <c r="B5" s="43"/>
    </row>
    <row r="6" spans="1:2" ht="24.75" thickBot="1">
      <c r="A6" s="61" t="s">
        <v>3</v>
      </c>
      <c r="B6" s="62">
        <v>9130000</v>
      </c>
    </row>
    <row r="7" spans="1:2" ht="24.75" thickTop="1">
      <c r="A7" s="44" t="s">
        <v>58</v>
      </c>
      <c r="B7" s="45">
        <v>2200000</v>
      </c>
    </row>
    <row r="8" spans="1:2" ht="24">
      <c r="A8" s="46" t="s">
        <v>59</v>
      </c>
      <c r="B8" s="47">
        <v>2570000</v>
      </c>
    </row>
    <row r="9" spans="1:2" ht="24">
      <c r="A9" s="46" t="s">
        <v>74</v>
      </c>
      <c r="B9" s="47">
        <v>3500000</v>
      </c>
    </row>
    <row r="10" spans="1:2" ht="24">
      <c r="A10" s="48" t="s">
        <v>60</v>
      </c>
      <c r="B10" s="47">
        <v>360000</v>
      </c>
    </row>
    <row r="11" spans="1:2" ht="24">
      <c r="A11" s="49" t="s">
        <v>50</v>
      </c>
      <c r="B11" s="50">
        <v>500000</v>
      </c>
    </row>
    <row r="12" ht="24">
      <c r="B12" s="39"/>
    </row>
    <row r="13" ht="24">
      <c r="A13" s="51" t="s">
        <v>4</v>
      </c>
    </row>
    <row r="14" ht="24">
      <c r="A14" s="39" t="s">
        <v>66</v>
      </c>
    </row>
    <row r="15" ht="24">
      <c r="A15" s="39" t="s">
        <v>67</v>
      </c>
    </row>
    <row r="16" ht="24">
      <c r="A16" s="39" t="s">
        <v>68</v>
      </c>
    </row>
    <row r="17" ht="24" hidden="1">
      <c r="A17" s="39" t="s">
        <v>13</v>
      </c>
    </row>
    <row r="18" ht="24" hidden="1">
      <c r="A18" s="39" t="s">
        <v>69</v>
      </c>
    </row>
  </sheetData>
  <sheetProtection/>
  <mergeCells count="3">
    <mergeCell ref="A2:B2"/>
    <mergeCell ref="A1:B1"/>
    <mergeCell ref="A3:B3"/>
  </mergeCells>
  <printOptions/>
  <pageMargins left="1.18110236220472" right="0" top="0.78740157480315" bottom="0.590551181102362" header="0.511811023622047" footer="0.118110236220472"/>
  <pageSetup firstPageNumber="46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0.7109375" style="39" customWidth="1"/>
    <col min="2" max="2" width="20.7109375" style="39" customWidth="1"/>
    <col min="3" max="16384" width="9.140625" style="39" customWidth="1"/>
  </cols>
  <sheetData>
    <row r="1" spans="1:5" ht="24">
      <c r="A1" s="90" t="s">
        <v>0</v>
      </c>
      <c r="B1" s="90"/>
      <c r="C1" s="53"/>
      <c r="D1" s="53"/>
      <c r="E1" s="53"/>
    </row>
    <row r="2" spans="1:5" ht="24">
      <c r="A2" s="90" t="s">
        <v>65</v>
      </c>
      <c r="B2" s="90"/>
      <c r="C2" s="53"/>
      <c r="D2" s="53"/>
      <c r="E2" s="53"/>
    </row>
    <row r="3" spans="1:5" ht="24">
      <c r="A3" s="92" t="s">
        <v>70</v>
      </c>
      <c r="B3" s="93"/>
      <c r="C3" s="54"/>
      <c r="D3" s="54"/>
      <c r="E3" s="54"/>
    </row>
    <row r="4" spans="1:5" ht="24">
      <c r="A4" s="40" t="s">
        <v>1</v>
      </c>
      <c r="B4" s="41" t="s">
        <v>2</v>
      </c>
      <c r="C4" s="54"/>
      <c r="D4" s="54"/>
      <c r="E4" s="54"/>
    </row>
    <row r="5" spans="1:2" ht="24">
      <c r="A5" s="42"/>
      <c r="B5" s="43"/>
    </row>
    <row r="6" spans="1:2" ht="24.75" thickBot="1">
      <c r="A6" s="63" t="s">
        <v>3</v>
      </c>
      <c r="B6" s="64">
        <v>2200000</v>
      </c>
    </row>
    <row r="7" spans="1:2" s="56" customFormat="1" ht="24.75" thickTop="1">
      <c r="A7" s="55" t="s">
        <v>42</v>
      </c>
      <c r="B7" s="74">
        <v>900000</v>
      </c>
    </row>
    <row r="8" spans="1:2" s="56" customFormat="1" ht="24">
      <c r="A8" s="57" t="s">
        <v>55</v>
      </c>
      <c r="B8" s="74">
        <v>100000</v>
      </c>
    </row>
    <row r="9" spans="1:2" s="56" customFormat="1" ht="24">
      <c r="A9" s="60" t="s">
        <v>53</v>
      </c>
      <c r="B9" s="74">
        <v>200000</v>
      </c>
    </row>
    <row r="10" spans="1:2" s="56" customFormat="1" ht="24">
      <c r="A10" s="58" t="s">
        <v>56</v>
      </c>
      <c r="B10" s="75">
        <v>1000000</v>
      </c>
    </row>
    <row r="12" s="2" customFormat="1" ht="24">
      <c r="A12" s="51" t="s">
        <v>4</v>
      </c>
    </row>
    <row r="13" s="2" customFormat="1" ht="24">
      <c r="A13" s="39" t="s">
        <v>66</v>
      </c>
    </row>
    <row r="14" s="2" customFormat="1" ht="24">
      <c r="A14" s="39" t="s">
        <v>67</v>
      </c>
    </row>
    <row r="15" s="2" customFormat="1" ht="24">
      <c r="A15" s="39" t="s">
        <v>68</v>
      </c>
    </row>
    <row r="16" ht="24" hidden="1">
      <c r="A16" s="39" t="s">
        <v>13</v>
      </c>
    </row>
    <row r="17" ht="24" hidden="1">
      <c r="A17" s="39" t="s">
        <v>69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393700787401575" header="0.511811023622047" footer="0.118110236220472"/>
  <pageSetup firstPageNumber="47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0.7109375" style="39" customWidth="1"/>
    <col min="2" max="2" width="20.7109375" style="39" customWidth="1"/>
    <col min="3" max="16384" width="9.140625" style="39" customWidth="1"/>
  </cols>
  <sheetData>
    <row r="1" spans="1:5" ht="24">
      <c r="A1" s="90" t="s">
        <v>0</v>
      </c>
      <c r="B1" s="90"/>
      <c r="C1" s="53"/>
      <c r="D1" s="53"/>
      <c r="E1" s="53"/>
    </row>
    <row r="2" spans="1:5" ht="24">
      <c r="A2" s="90" t="s">
        <v>65</v>
      </c>
      <c r="B2" s="90"/>
      <c r="C2" s="53"/>
      <c r="D2" s="53"/>
      <c r="E2" s="53"/>
    </row>
    <row r="3" spans="1:5" s="2" customFormat="1" ht="24">
      <c r="A3" s="94" t="s">
        <v>59</v>
      </c>
      <c r="B3" s="89"/>
      <c r="C3" s="3"/>
      <c r="D3" s="3"/>
      <c r="E3" s="3"/>
    </row>
    <row r="4" spans="1:5" s="2" customFormat="1" ht="24">
      <c r="A4" s="4" t="s">
        <v>1</v>
      </c>
      <c r="B4" s="5" t="s">
        <v>2</v>
      </c>
      <c r="C4" s="3"/>
      <c r="D4" s="3"/>
      <c r="E4" s="3"/>
    </row>
    <row r="5" spans="1:2" s="2" customFormat="1" ht="24">
      <c r="A5" s="6"/>
      <c r="B5" s="7"/>
    </row>
    <row r="6" spans="1:2" s="2" customFormat="1" ht="24.75" thickBot="1">
      <c r="A6" s="65" t="s">
        <v>3</v>
      </c>
      <c r="B6" s="66">
        <v>2570000</v>
      </c>
    </row>
    <row r="7" spans="1:2" s="68" customFormat="1" ht="24.75" thickTop="1">
      <c r="A7" s="67" t="s">
        <v>51</v>
      </c>
      <c r="B7" s="76">
        <v>500000</v>
      </c>
    </row>
    <row r="8" spans="1:2" s="68" customFormat="1" ht="24">
      <c r="A8" s="69" t="s">
        <v>64</v>
      </c>
      <c r="B8" s="77">
        <v>320000</v>
      </c>
    </row>
    <row r="9" spans="1:2" s="68" customFormat="1" ht="24">
      <c r="A9" s="69" t="s">
        <v>52</v>
      </c>
      <c r="B9" s="77">
        <v>150000</v>
      </c>
    </row>
    <row r="10" spans="1:2" s="68" customFormat="1" ht="24">
      <c r="A10" s="69" t="s">
        <v>39</v>
      </c>
      <c r="B10" s="77">
        <v>250000</v>
      </c>
    </row>
    <row r="11" spans="1:2" s="68" customFormat="1" ht="24">
      <c r="A11" s="69" t="s">
        <v>40</v>
      </c>
      <c r="B11" s="77">
        <v>300000</v>
      </c>
    </row>
    <row r="12" spans="1:2" s="68" customFormat="1" ht="24">
      <c r="A12" s="69" t="s">
        <v>61</v>
      </c>
      <c r="B12" s="77">
        <v>50000</v>
      </c>
    </row>
    <row r="13" spans="1:2" s="68" customFormat="1" ht="24">
      <c r="A13" s="69" t="s">
        <v>41</v>
      </c>
      <c r="B13" s="77">
        <v>500000</v>
      </c>
    </row>
    <row r="14" spans="1:2" s="68" customFormat="1" ht="24">
      <c r="A14" s="69" t="s">
        <v>73</v>
      </c>
      <c r="B14" s="77">
        <v>150000</v>
      </c>
    </row>
    <row r="15" spans="1:2" s="68" customFormat="1" ht="24">
      <c r="A15" s="69" t="s">
        <v>62</v>
      </c>
      <c r="B15" s="77">
        <v>300000</v>
      </c>
    </row>
    <row r="16" spans="1:2" s="71" customFormat="1" ht="24">
      <c r="A16" s="70" t="s">
        <v>63</v>
      </c>
      <c r="B16" s="78">
        <v>50000</v>
      </c>
    </row>
    <row r="17" s="2" customFormat="1" ht="24"/>
    <row r="18" s="2" customFormat="1" ht="24">
      <c r="A18" s="51" t="s">
        <v>4</v>
      </c>
    </row>
    <row r="19" s="2" customFormat="1" ht="24">
      <c r="A19" s="39" t="s">
        <v>66</v>
      </c>
    </row>
    <row r="20" s="2" customFormat="1" ht="24">
      <c r="A20" s="39" t="s">
        <v>67</v>
      </c>
    </row>
    <row r="21" s="2" customFormat="1" ht="24">
      <c r="A21" s="39" t="s">
        <v>68</v>
      </c>
    </row>
    <row r="22" ht="24" hidden="1">
      <c r="A22" s="39" t="s">
        <v>13</v>
      </c>
    </row>
    <row r="23" ht="24" hidden="1">
      <c r="A23" s="39" t="s">
        <v>69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393700787401575" header="0.511811023622047" footer="0.118110236220472"/>
  <pageSetup firstPageNumber="47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0.7109375" style="2" customWidth="1"/>
    <col min="2" max="2" width="20.7109375" style="2" customWidth="1"/>
    <col min="3" max="16384" width="9.140625" style="2" customWidth="1"/>
  </cols>
  <sheetData>
    <row r="1" spans="1:4" ht="24">
      <c r="A1" s="88" t="s">
        <v>0</v>
      </c>
      <c r="B1" s="88"/>
      <c r="C1" s="1"/>
      <c r="D1" s="1"/>
    </row>
    <row r="2" spans="1:4" ht="24">
      <c r="A2" s="90" t="s">
        <v>65</v>
      </c>
      <c r="B2" s="90"/>
      <c r="C2" s="1"/>
      <c r="D2" s="1"/>
    </row>
    <row r="3" spans="1:4" ht="24">
      <c r="A3" s="94" t="s">
        <v>75</v>
      </c>
      <c r="B3" s="89"/>
      <c r="C3" s="3"/>
      <c r="D3" s="3"/>
    </row>
    <row r="4" spans="1:4" ht="24">
      <c r="A4" s="4" t="s">
        <v>1</v>
      </c>
      <c r="B4" s="5" t="s">
        <v>2</v>
      </c>
      <c r="C4" s="3"/>
      <c r="D4" s="3"/>
    </row>
    <row r="5" spans="1:2" ht="24">
      <c r="A5" s="6"/>
      <c r="B5" s="7"/>
    </row>
    <row r="6" spans="1:2" ht="24.75" thickBot="1">
      <c r="A6" s="65" t="s">
        <v>3</v>
      </c>
      <c r="B6" s="66">
        <v>3500000</v>
      </c>
    </row>
    <row r="7" spans="1:2" ht="24.75" thickTop="1">
      <c r="A7" s="79" t="s">
        <v>43</v>
      </c>
      <c r="B7" s="80">
        <v>3500000</v>
      </c>
    </row>
    <row r="9" ht="24">
      <c r="A9" s="51" t="s">
        <v>4</v>
      </c>
    </row>
    <row r="10" ht="24">
      <c r="A10" s="39" t="s">
        <v>66</v>
      </c>
    </row>
    <row r="11" ht="24">
      <c r="A11" s="39" t="s">
        <v>67</v>
      </c>
    </row>
    <row r="12" ht="24">
      <c r="A12" s="39" t="s">
        <v>68</v>
      </c>
    </row>
    <row r="13" ht="24" hidden="1">
      <c r="A13" s="39" t="s">
        <v>13</v>
      </c>
    </row>
    <row r="14" ht="24" hidden="1">
      <c r="A14" s="39" t="s">
        <v>69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393700787401575" header="0.511811023622047" footer="0.118110236220472"/>
  <pageSetup firstPageNumber="48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0.7109375" style="2" customWidth="1"/>
    <col min="2" max="2" width="20.7109375" style="2" customWidth="1"/>
    <col min="3" max="16384" width="9.140625" style="2" customWidth="1"/>
  </cols>
  <sheetData>
    <row r="1" spans="1:4" ht="24">
      <c r="A1" s="88" t="s">
        <v>0</v>
      </c>
      <c r="B1" s="88"/>
      <c r="C1" s="1"/>
      <c r="D1" s="1"/>
    </row>
    <row r="2" spans="1:4" ht="24">
      <c r="A2" s="90" t="s">
        <v>65</v>
      </c>
      <c r="B2" s="90"/>
      <c r="C2" s="1"/>
      <c r="D2" s="1"/>
    </row>
    <row r="3" spans="1:4" s="39" customFormat="1" ht="24">
      <c r="A3" s="92" t="s">
        <v>60</v>
      </c>
      <c r="B3" s="93"/>
      <c r="C3" s="54"/>
      <c r="D3" s="54"/>
    </row>
    <row r="4" spans="1:5" s="39" customFormat="1" ht="24">
      <c r="A4" s="40" t="s">
        <v>1</v>
      </c>
      <c r="B4" s="41" t="s">
        <v>2</v>
      </c>
      <c r="C4" s="54"/>
      <c r="D4" s="54"/>
      <c r="E4" s="54"/>
    </row>
    <row r="5" spans="1:2" s="39" customFormat="1" ht="24">
      <c r="A5" s="42"/>
      <c r="B5" s="43"/>
    </row>
    <row r="6" spans="1:2" s="39" customFormat="1" ht="24.75" thickBot="1">
      <c r="A6" s="63" t="s">
        <v>3</v>
      </c>
      <c r="B6" s="72">
        <v>360000</v>
      </c>
    </row>
    <row r="7" spans="1:2" s="56" customFormat="1" ht="24.75" thickTop="1">
      <c r="A7" s="59" t="s">
        <v>54</v>
      </c>
      <c r="B7" s="81">
        <v>200000</v>
      </c>
    </row>
    <row r="8" spans="1:2" s="56" customFormat="1" ht="24">
      <c r="A8" s="73" t="s">
        <v>71</v>
      </c>
      <c r="B8" s="74">
        <v>60000</v>
      </c>
    </row>
    <row r="9" spans="1:2" s="56" customFormat="1" ht="24">
      <c r="A9" s="58" t="s">
        <v>72</v>
      </c>
      <c r="B9" s="75">
        <v>100000</v>
      </c>
    </row>
    <row r="11" ht="24">
      <c r="A11" s="51" t="s">
        <v>4</v>
      </c>
    </row>
    <row r="12" ht="24">
      <c r="A12" s="39" t="s">
        <v>66</v>
      </c>
    </row>
    <row r="13" ht="24">
      <c r="A13" s="39" t="s">
        <v>67</v>
      </c>
    </row>
    <row r="14" ht="24">
      <c r="A14" s="39" t="s">
        <v>68</v>
      </c>
    </row>
    <row r="15" ht="24" hidden="1">
      <c r="A15" s="39" t="s">
        <v>13</v>
      </c>
    </row>
    <row r="16" ht="24" hidden="1">
      <c r="A16" s="39" t="s">
        <v>69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393700787401575" header="0.511811023622047" footer="0.118110236220472"/>
  <pageSetup firstPageNumber="48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0.7109375" style="2" customWidth="1"/>
    <col min="2" max="2" width="20.7109375" style="2" customWidth="1"/>
    <col min="3" max="16384" width="9.140625" style="2" customWidth="1"/>
  </cols>
  <sheetData>
    <row r="1" spans="1:4" ht="24">
      <c r="A1" s="88" t="s">
        <v>0</v>
      </c>
      <c r="B1" s="88"/>
      <c r="C1" s="1"/>
      <c r="D1" s="1"/>
    </row>
    <row r="2" spans="1:4" ht="24">
      <c r="A2" s="90" t="s">
        <v>65</v>
      </c>
      <c r="B2" s="90"/>
      <c r="C2" s="1"/>
      <c r="D2" s="1"/>
    </row>
    <row r="3" spans="1:5" ht="24">
      <c r="A3" s="94" t="s">
        <v>50</v>
      </c>
      <c r="B3" s="89"/>
      <c r="C3" s="3"/>
      <c r="D3" s="3"/>
      <c r="E3" s="3"/>
    </row>
    <row r="4" spans="1:5" ht="24">
      <c r="A4" s="4" t="s">
        <v>1</v>
      </c>
      <c r="B4" s="5" t="s">
        <v>2</v>
      </c>
      <c r="C4" s="3"/>
      <c r="D4" s="3"/>
      <c r="E4" s="3"/>
    </row>
    <row r="5" spans="1:2" ht="24">
      <c r="A5" s="6"/>
      <c r="B5" s="7"/>
    </row>
    <row r="6" spans="1:2" ht="24.75" thickBot="1">
      <c r="A6" s="65" t="s">
        <v>3</v>
      </c>
      <c r="B6" s="66">
        <v>500000</v>
      </c>
    </row>
    <row r="7" spans="1:2" ht="24.75" thickTop="1">
      <c r="A7" s="82" t="s">
        <v>44</v>
      </c>
      <c r="B7" s="83">
        <v>100000</v>
      </c>
    </row>
    <row r="8" spans="1:2" ht="24">
      <c r="A8" s="82" t="s">
        <v>45</v>
      </c>
      <c r="B8" s="83">
        <v>80000</v>
      </c>
    </row>
    <row r="9" spans="1:2" ht="24">
      <c r="A9" s="84" t="s">
        <v>46</v>
      </c>
      <c r="B9" s="83">
        <v>100000</v>
      </c>
    </row>
    <row r="10" spans="1:2" ht="24">
      <c r="A10" s="84" t="s">
        <v>47</v>
      </c>
      <c r="B10" s="83">
        <v>30000</v>
      </c>
    </row>
    <row r="11" spans="1:2" ht="24">
      <c r="A11" s="85" t="s">
        <v>24</v>
      </c>
      <c r="B11" s="83">
        <v>40000</v>
      </c>
    </row>
    <row r="12" spans="1:2" ht="24">
      <c r="A12" s="86" t="s">
        <v>48</v>
      </c>
      <c r="B12" s="87">
        <v>150000</v>
      </c>
    </row>
    <row r="14" ht="24">
      <c r="A14" s="51" t="s">
        <v>4</v>
      </c>
    </row>
    <row r="15" ht="24">
      <c r="A15" s="39" t="s">
        <v>66</v>
      </c>
    </row>
    <row r="16" ht="24">
      <c r="A16" s="39" t="s">
        <v>67</v>
      </c>
    </row>
    <row r="17" ht="24">
      <c r="A17" s="39" t="s">
        <v>68</v>
      </c>
    </row>
    <row r="18" ht="24" hidden="1">
      <c r="A18" s="39" t="s">
        <v>13</v>
      </c>
    </row>
    <row r="19" ht="24" hidden="1">
      <c r="A19" s="39" t="s">
        <v>69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393700787401575" header="0.511811023622047" footer="0.118110236220472"/>
  <pageSetup firstPageNumber="48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jularut</dc:creator>
  <cp:keywords/>
  <dc:description/>
  <cp:lastModifiedBy>PSP_</cp:lastModifiedBy>
  <cp:lastPrinted>2023-06-30T08:21:27Z</cp:lastPrinted>
  <dcterms:created xsi:type="dcterms:W3CDTF">2008-03-25T03:13:20Z</dcterms:created>
  <dcterms:modified xsi:type="dcterms:W3CDTF">2023-07-04T04:08:19Z</dcterms:modified>
  <cp:category/>
  <cp:version/>
  <cp:contentType/>
  <cp:contentStatus/>
</cp:coreProperties>
</file>